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55"/>
  </bookViews>
  <sheets>
    <sheet name="FAPESE DESPESAS PREVISTAS" sheetId="8" r:id="rId1"/>
    <sheet name="Cronograma de Desembolso" sheetId="10" r:id="rId2"/>
  </sheets>
  <externalReferences>
    <externalReference r:id="rId3"/>
  </externalReferences>
  <definedNames>
    <definedName name="Municipio">'[1]Base de dados - Lista suspensa'!$B$2:$B$13</definedName>
    <definedName name="Regiao">'[1]Base de dados - Lista suspensa'!$C$2:$C$4</definedName>
  </definedNames>
  <calcPr calcId="145621"/>
</workbook>
</file>

<file path=xl/calcChain.xml><?xml version="1.0" encoding="utf-8"?>
<calcChain xmlns="http://schemas.openxmlformats.org/spreadsheetml/2006/main">
  <c r="E8" i="8" l="1"/>
  <c r="E46" i="8" l="1"/>
  <c r="E45" i="8" s="1"/>
  <c r="B16" i="10" s="1"/>
  <c r="C16" i="10" s="1"/>
  <c r="B12" i="10"/>
  <c r="C12" i="10" s="1"/>
  <c r="E23" i="8"/>
  <c r="E40" i="8" l="1"/>
  <c r="E39" i="8" s="1"/>
  <c r="B14" i="10" s="1"/>
  <c r="C14" i="10" s="1"/>
  <c r="E36" i="8"/>
  <c r="E30" i="8" s="1"/>
  <c r="B13" i="10" s="1"/>
  <c r="C13" i="10" s="1"/>
  <c r="D28" i="8"/>
  <c r="E20" i="8"/>
  <c r="C15" i="8"/>
  <c r="E15" i="8" s="1"/>
  <c r="C14" i="8"/>
  <c r="E14" i="8" s="1"/>
  <c r="E13" i="8"/>
  <c r="E11" i="8" l="1"/>
  <c r="E43" i="8"/>
  <c r="E42" i="8" s="1"/>
  <c r="B15" i="10" s="1"/>
  <c r="C15" i="10" s="1"/>
  <c r="E16" i="8"/>
  <c r="E12" i="8"/>
  <c r="B10" i="10" s="1"/>
  <c r="C10" i="10" s="1"/>
  <c r="E28" i="8" l="1"/>
  <c r="E9" i="8" l="1"/>
  <c r="B9" i="10" s="1"/>
  <c r="C9" i="10" l="1"/>
  <c r="E7" i="8"/>
  <c r="D27" i="8"/>
  <c r="E27" i="8" s="1"/>
  <c r="E26" i="8" s="1"/>
  <c r="B11" i="10" s="1"/>
  <c r="C11" i="10" s="1"/>
  <c r="B17" i="10" l="1"/>
  <c r="C17" i="10"/>
  <c r="E47" i="8"/>
</calcChain>
</file>

<file path=xl/sharedStrings.xml><?xml version="1.0" encoding="utf-8"?>
<sst xmlns="http://schemas.openxmlformats.org/spreadsheetml/2006/main" count="92" uniqueCount="76">
  <si>
    <t>VALOR (R$1,00)</t>
  </si>
  <si>
    <t>DESPESAS</t>
  </si>
  <si>
    <t>UNID.</t>
  </si>
  <si>
    <t>QUANT.</t>
  </si>
  <si>
    <t>UNITÁRIO</t>
  </si>
  <si>
    <t>TOTAL</t>
  </si>
  <si>
    <t>1. Serviços de Terceiros</t>
  </si>
  <si>
    <t>mês</t>
  </si>
  <si>
    <t>Pessoa Jurídica</t>
  </si>
  <si>
    <t>und</t>
  </si>
  <si>
    <t>Pessoa Física</t>
  </si>
  <si>
    <t>%</t>
  </si>
  <si>
    <t xml:space="preserve">2. CLT </t>
  </si>
  <si>
    <r>
      <t>PROJETO: "Xxxxxxxxxxxxxxxxxxxxxxxx</t>
    </r>
    <r>
      <rPr>
        <b/>
        <sz val="10"/>
        <color indexed="8"/>
        <rFont val="Arial"/>
        <family val="2"/>
      </rPr>
      <t>"</t>
    </r>
  </si>
  <si>
    <t>Serviços diversos (manutenção, locação, serviços gráficos etc</t>
  </si>
  <si>
    <r>
      <t xml:space="preserve">RPA </t>
    </r>
    <r>
      <rPr>
        <sz val="8"/>
        <rFont val="Arial"/>
        <family val="2"/>
      </rPr>
      <t xml:space="preserve">(Recibo Pagamento Autônomo) </t>
    </r>
  </si>
  <si>
    <t>* *Somente para operações previstas no pacote. Não inclui operações com outros bancos.</t>
  </si>
  <si>
    <t>* Despesas obrigatórias em caso de contratação de celetista</t>
  </si>
  <si>
    <r>
      <t xml:space="preserve">Despesas bancárias </t>
    </r>
    <r>
      <rPr>
        <sz val="8"/>
        <rFont val="Arial"/>
        <family val="2"/>
      </rPr>
      <t xml:space="preserve">(tarifa para manutenção de conta) </t>
    </r>
    <r>
      <rPr>
        <sz val="8"/>
        <color rgb="FFFF0000"/>
        <rFont val="Arial"/>
        <family val="2"/>
      </rPr>
      <t>**</t>
    </r>
  </si>
  <si>
    <r>
      <t>Vale transporte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*</t>
    </r>
  </si>
  <si>
    <r>
      <t xml:space="preserve">Seguro de vida </t>
    </r>
    <r>
      <rPr>
        <sz val="8"/>
        <color rgb="FFFF0000"/>
        <rFont val="Arial"/>
        <family val="2"/>
      </rPr>
      <t>*</t>
    </r>
  </si>
  <si>
    <t>Celetistas</t>
  </si>
  <si>
    <t>trecho</t>
  </si>
  <si>
    <t>Materiais de Consumo diversos (combustível, reagentes, escritório, informática etc)</t>
  </si>
  <si>
    <t>Materiais Permanentes e Equipamentos diversos</t>
  </si>
  <si>
    <t>MODELO</t>
  </si>
  <si>
    <t>_____________________________________</t>
  </si>
  <si>
    <t>___________________________________</t>
  </si>
  <si>
    <t>Presidente da FAPESE</t>
  </si>
  <si>
    <t>Reitor da UFS</t>
  </si>
  <si>
    <r>
      <rPr>
        <b/>
        <sz val="10"/>
        <rFont val="Arial"/>
        <family val="2"/>
      </rPr>
      <t xml:space="preserve">Coordenação: </t>
    </r>
    <r>
      <rPr>
        <sz val="10"/>
        <rFont val="Arial"/>
        <family val="2"/>
      </rPr>
      <t>Yyyyyyyyyyyyyyyyyyyyyyy /</t>
    </r>
    <r>
      <rPr>
        <b/>
        <sz val="10"/>
        <rFont val="Arial"/>
        <family val="2"/>
      </rPr>
      <t xml:space="preserve"> e-mail:</t>
    </r>
    <r>
      <rPr>
        <sz val="10"/>
        <rFont val="Arial"/>
        <family val="2"/>
      </rPr>
      <t xml:space="preserve"> zzzzzzzzz / </t>
    </r>
    <r>
      <rPr>
        <b/>
        <sz val="10"/>
        <rFont val="Arial"/>
        <family val="2"/>
      </rPr>
      <t>Fone/Zap:</t>
    </r>
    <r>
      <rPr>
        <sz val="10"/>
        <rFont val="Arial"/>
        <family val="2"/>
      </rPr>
      <t xml:space="preserve"> 0000000000</t>
    </r>
  </si>
  <si>
    <t>Previsão de Despesas</t>
  </si>
  <si>
    <t>Prof. Dr. André Maurício Conceição de Souza</t>
  </si>
  <si>
    <t>Profa. Dra. Maíra Bittencourt</t>
  </si>
  <si>
    <t>CRONOGRAMA DE DESEMBOLSO</t>
  </si>
  <si>
    <t>Despesa</t>
  </si>
  <si>
    <t>Serv. de Terc. Pessoa Física</t>
  </si>
  <si>
    <t>Serv. Terc. Pessoa Jurídica</t>
  </si>
  <si>
    <t>Encargos Sociais</t>
  </si>
  <si>
    <t>Bolsa de Pesquisa</t>
  </si>
  <si>
    <t>Despesas com Viagem</t>
  </si>
  <si>
    <t>Material de Consumo</t>
  </si>
  <si>
    <t>Material Permanente</t>
  </si>
  <si>
    <t>Total</t>
  </si>
  <si>
    <t>Encargos RPA</t>
  </si>
  <si>
    <t>Encargos CLT</t>
  </si>
  <si>
    <t>Taxa ADM FAPESE</t>
  </si>
  <si>
    <t>3. Bolsa Acadêmica</t>
  </si>
  <si>
    <t>4. Encargos Sociais</t>
  </si>
  <si>
    <t>5. Despesas com Viagens</t>
  </si>
  <si>
    <t>6. Material de Consumo</t>
  </si>
  <si>
    <t>Coordenador de Projeto</t>
  </si>
  <si>
    <t>É necessária a portaria de liberação da Universidade. Teto de remuneração no valor de R$11.536,10, conforme Resolução 12/2018-CONSU</t>
  </si>
  <si>
    <t>São Cristóvão/SE,           de                       de 2025.</t>
  </si>
  <si>
    <t>"Nome do projeto"</t>
  </si>
  <si>
    <r>
      <t xml:space="preserve">Coordenação: Prof. </t>
    </r>
    <r>
      <rPr>
        <sz val="11"/>
        <color rgb="FFFF0000"/>
        <rFont val="Calibri"/>
        <family val="2"/>
        <scheme val="minor"/>
      </rPr>
      <t>Xxxxx</t>
    </r>
  </si>
  <si>
    <t>7. Material Permanente</t>
  </si>
  <si>
    <t>8. Ressarcimento UFS</t>
  </si>
  <si>
    <t>Ressarcimento UFS</t>
  </si>
  <si>
    <t xml:space="preserve"> Ressarcimento UFS</t>
  </si>
  <si>
    <t>PARCELA ÚNICA</t>
  </si>
  <si>
    <t>SST (Saúde e Segurança do Trabalho)</t>
  </si>
  <si>
    <t>Valor bruto - Há incidência de encargos e obrigatório INSS patronal</t>
  </si>
  <si>
    <t>Pesquisador</t>
  </si>
  <si>
    <t>Passagens aéreas nacionais</t>
  </si>
  <si>
    <t>Passagens aéreas internacionais</t>
  </si>
  <si>
    <t>Diária Nacional</t>
  </si>
  <si>
    <t>Diário de Campo</t>
  </si>
  <si>
    <t>Valores de Diárias de acordo com o Decreto 11.107/2023</t>
  </si>
  <si>
    <t>Passagens terrestres</t>
  </si>
  <si>
    <t>Adicional de Embarque/Desembarque</t>
  </si>
  <si>
    <t>1 adicional por passagem aérea</t>
  </si>
  <si>
    <t>Diária Internacional</t>
  </si>
  <si>
    <t>Pode ser verba e de preferência separar por categoria. Manter junto apenas itens similares e valores baixos.</t>
  </si>
  <si>
    <t>Obrigatório colocar quais são os itens e por unidade</t>
  </si>
  <si>
    <t xml:space="preserve">Coordenador deve verificar com a UFS a taxa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</si>
</sst>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rgb="FFFF0000"/>
      <name val="Calibri"/>
      <family val="2"/>
      <scheme val="minor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43" fontId="2" fillId="3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43" fontId="4" fillId="4" borderId="0" xfId="1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43" fontId="4" fillId="5" borderId="0" xfId="1" applyFont="1" applyFill="1" applyAlignment="1">
      <alignment horizontal="center" vertical="center"/>
    </xf>
    <xf numFmtId="43" fontId="2" fillId="5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4" fontId="11" fillId="0" borderId="0" xfId="2" applyFont="1" applyAlignment="1">
      <alignment horizontal="left" vertical="center"/>
    </xf>
    <xf numFmtId="44" fontId="11" fillId="0" borderId="0" xfId="2" applyFont="1" applyFill="1" applyAlignment="1">
      <alignment horizontal="left" vertical="center"/>
    </xf>
    <xf numFmtId="44" fontId="13" fillId="0" borderId="0" xfId="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3" fillId="6" borderId="0" xfId="2" applyFont="1" applyFill="1" applyAlignment="1">
      <alignment horizontal="left" vertical="center" wrapText="1"/>
    </xf>
    <xf numFmtId="0" fontId="17" fillId="6" borderId="0" xfId="0" applyFont="1" applyFill="1" applyAlignment="1">
      <alignment horizontal="center"/>
    </xf>
    <xf numFmtId="44" fontId="18" fillId="6" borderId="0" xfId="2" applyFont="1" applyFill="1" applyAlignment="1">
      <alignment vertical="center"/>
    </xf>
    <xf numFmtId="44" fontId="18" fillId="0" borderId="0" xfId="2" applyFont="1" applyFill="1" applyAlignment="1">
      <alignment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0" fillId="5" borderId="0" xfId="0" applyFont="1" applyFill="1" applyAlignment="1">
      <alignment horizontal="center"/>
    </xf>
    <xf numFmtId="1" fontId="21" fillId="4" borderId="1" xfId="0" applyNumberFormat="1" applyFont="1" applyFill="1" applyBorder="1" applyAlignment="1">
      <alignment horizontal="left" wrapText="1"/>
    </xf>
    <xf numFmtId="43" fontId="21" fillId="0" borderId="1" xfId="1" applyNumberFormat="1" applyFont="1" applyBorder="1" applyAlignment="1">
      <alignment horizontal="right"/>
    </xf>
    <xf numFmtId="43" fontId="21" fillId="7" borderId="1" xfId="1" applyFont="1" applyFill="1" applyBorder="1" applyAlignment="1">
      <alignment horizontal="right"/>
    </xf>
    <xf numFmtId="8" fontId="21" fillId="7" borderId="1" xfId="1" applyNumberFormat="1" applyFont="1" applyFill="1" applyBorder="1" applyAlignment="1">
      <alignment horizontal="right"/>
    </xf>
    <xf numFmtId="43" fontId="21" fillId="0" borderId="1" xfId="1" applyNumberFormat="1" applyFont="1" applyFill="1" applyBorder="1" applyAlignment="1">
      <alignment horizontal="right"/>
    </xf>
    <xf numFmtId="1" fontId="21" fillId="5" borderId="0" xfId="0" applyNumberFormat="1" applyFont="1" applyFill="1" applyAlignment="1">
      <alignment horizontal="right"/>
    </xf>
    <xf numFmtId="8" fontId="21" fillId="5" borderId="0" xfId="1" applyNumberFormat="1" applyFont="1" applyFill="1" applyAlignment="1">
      <alignment horizontal="right"/>
    </xf>
    <xf numFmtId="43" fontId="21" fillId="5" borderId="0" xfId="1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4" fontId="13" fillId="6" borderId="0" xfId="2" applyFont="1" applyFill="1" applyAlignment="1">
      <alignment horizontal="center" vertical="center" wrapText="1"/>
    </xf>
    <xf numFmtId="44" fontId="13" fillId="6" borderId="0" xfId="2" applyFont="1" applyFill="1" applyAlignment="1">
      <alignment horizontal="center" vertical="center" wrapText="1"/>
    </xf>
    <xf numFmtId="44" fontId="13" fillId="6" borderId="0" xfId="2" applyFont="1" applyFill="1" applyAlignment="1">
      <alignment horizontal="left" vertical="center" wrapText="1"/>
    </xf>
    <xf numFmtId="0" fontId="5" fillId="8" borderId="0" xfId="0" applyNumberFormat="1" applyFont="1" applyFill="1" applyBorder="1" applyAlignment="1">
      <alignment horizontal="center" vertical="center" wrapText="1"/>
    </xf>
    <xf numFmtId="44" fontId="13" fillId="0" borderId="0" xfId="2" applyFont="1" applyFill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99"/>
      <color rgb="FFCC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121227</xdr:rowOff>
    </xdr:from>
    <xdr:to>
      <xdr:col>2</xdr:col>
      <xdr:colOff>181841</xdr:colOff>
      <xdr:row>0</xdr:row>
      <xdr:rowOff>692880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21227"/>
          <a:ext cx="1853046" cy="57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1838325</xdr:colOff>
      <xdr:row>0</xdr:row>
      <xdr:rowOff>57150</xdr:rowOff>
    </xdr:from>
    <xdr:to>
      <xdr:col>2</xdr:col>
      <xdr:colOff>595746</xdr:colOff>
      <xdr:row>3</xdr:row>
      <xdr:rowOff>57303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57150"/>
          <a:ext cx="1853046" cy="57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N-SEAL_SMS\NP-2\Meio%20Ambiente\GRUPO%20DE%20SOCIOECONOMIA\PLANEJAMENTO\PLANEJAMENTO%20E%20CONTROLE\old_Painel%20Gerencial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externo"/>
      <sheetName val="Relatório interno"/>
      <sheetName val="Base de dados"/>
      <sheetName val="Dinamica de blocos"/>
      <sheetName val="Resumo CG"/>
      <sheetName val="Dinamica de priorização"/>
      <sheetName val="Cenários"/>
      <sheetName val="Cenários (2)"/>
      <sheetName val="Painel de indicadores"/>
      <sheetName val="Relatório Compensação IBAMA"/>
      <sheetName val="Terrenos"/>
      <sheetName val="Lições Aprendidas"/>
      <sheetName val="Dinâmica terrenos"/>
      <sheetName val="Classificação por demanda"/>
      <sheetName val="Classificação por categoria"/>
      <sheetName val="Fluxograma"/>
      <sheetName val="Base de dados - Lista suspensa"/>
      <sheetName val="Planilha2"/>
      <sheetName val="Planilh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Abadia</v>
          </cell>
          <cell r="B2" t="str">
            <v>Aracaju</v>
          </cell>
          <cell r="C2" t="str">
            <v>Norte</v>
          </cell>
        </row>
        <row r="3">
          <cell r="B3" t="str">
            <v>Barra dos Coqueiros</v>
          </cell>
          <cell r="C3" t="str">
            <v>Centro</v>
          </cell>
        </row>
        <row r="4">
          <cell r="B4" t="str">
            <v>Brejo Grande</v>
          </cell>
          <cell r="C4" t="str">
            <v>Sul</v>
          </cell>
        </row>
        <row r="5">
          <cell r="B5" t="str">
            <v>Conde/BA</v>
          </cell>
        </row>
        <row r="6">
          <cell r="B6" t="str">
            <v>Estância</v>
          </cell>
        </row>
        <row r="7">
          <cell r="B7" t="str">
            <v>Indiaroba</v>
          </cell>
        </row>
        <row r="8">
          <cell r="B8" t="str">
            <v>Itaporanga D'Ajuda</v>
          </cell>
        </row>
        <row r="9">
          <cell r="B9" t="str">
            <v>Jandaíra/BA</v>
          </cell>
        </row>
        <row r="10">
          <cell r="B10" t="str">
            <v>Pacatuba</v>
          </cell>
        </row>
        <row r="11">
          <cell r="B11" t="str">
            <v>Pirambu</v>
          </cell>
        </row>
        <row r="12">
          <cell r="B12" t="str">
            <v>São Cristóvão</v>
          </cell>
        </row>
        <row r="13">
          <cell r="B13" t="str">
            <v>Santa Luzia do Itanhi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4"/>
  <sheetViews>
    <sheetView showGridLines="0" tabSelected="1" zoomScale="110" zoomScaleNormal="110" workbookViewId="0">
      <selection activeCell="C31" sqref="C31"/>
    </sheetView>
  </sheetViews>
  <sheetFormatPr defaultRowHeight="12.75" x14ac:dyDescent="0.25"/>
  <cols>
    <col min="1" max="1" width="48.85546875" style="51" customWidth="1"/>
    <col min="2" max="2" width="9.140625" style="42" customWidth="1"/>
    <col min="3" max="3" width="9.28515625" style="42" customWidth="1"/>
    <col min="4" max="4" width="10.5703125" style="42" customWidth="1"/>
    <col min="5" max="5" width="10.7109375" style="42" customWidth="1"/>
    <col min="6" max="6" width="34" style="53" customWidth="1"/>
    <col min="7" max="16384" width="9.140625" style="11"/>
  </cols>
  <sheetData>
    <row r="1" spans="1:6" ht="55.5" customHeight="1" x14ac:dyDescent="0.6">
      <c r="A1" s="77"/>
      <c r="B1" s="77"/>
      <c r="C1" s="77"/>
      <c r="D1" s="77"/>
      <c r="E1" s="77"/>
      <c r="F1" s="60" t="s">
        <v>25</v>
      </c>
    </row>
    <row r="2" spans="1:6" ht="15" customHeight="1" x14ac:dyDescent="0.25">
      <c r="A2" s="83" t="s">
        <v>13</v>
      </c>
      <c r="B2" s="83"/>
      <c r="C2" s="83"/>
      <c r="D2" s="83"/>
      <c r="E2" s="83"/>
      <c r="F2" s="61" t="s">
        <v>31</v>
      </c>
    </row>
    <row r="3" spans="1:6" ht="15" customHeight="1" x14ac:dyDescent="0.25">
      <c r="A3" s="84" t="s">
        <v>30</v>
      </c>
      <c r="B3" s="84"/>
      <c r="C3" s="84"/>
      <c r="D3" s="84"/>
      <c r="E3" s="84"/>
      <c r="F3" s="61"/>
    </row>
    <row r="4" spans="1:6" ht="15" customHeight="1" x14ac:dyDescent="0.25">
      <c r="A4" s="52"/>
      <c r="B4" s="52"/>
      <c r="C4" s="52"/>
      <c r="D4" s="52"/>
      <c r="E4" s="52"/>
      <c r="F4" s="62"/>
    </row>
    <row r="5" spans="1:6" ht="15" customHeight="1" x14ac:dyDescent="0.25">
      <c r="A5" s="78" t="s">
        <v>1</v>
      </c>
      <c r="B5" s="78" t="s">
        <v>2</v>
      </c>
      <c r="C5" s="79" t="s">
        <v>3</v>
      </c>
      <c r="D5" s="78" t="s">
        <v>0</v>
      </c>
      <c r="E5" s="78"/>
    </row>
    <row r="6" spans="1:6" ht="15" customHeight="1" x14ac:dyDescent="0.25">
      <c r="A6" s="78"/>
      <c r="B6" s="78"/>
      <c r="C6" s="79"/>
      <c r="D6" s="12" t="s">
        <v>4</v>
      </c>
      <c r="E6" s="13" t="s">
        <v>5</v>
      </c>
    </row>
    <row r="7" spans="1:6" ht="15" customHeight="1" x14ac:dyDescent="0.25">
      <c r="A7" s="44" t="s">
        <v>6</v>
      </c>
      <c r="B7" s="14"/>
      <c r="C7" s="15"/>
      <c r="D7" s="14"/>
      <c r="E7" s="16">
        <f>E8+E11</f>
        <v>0</v>
      </c>
    </row>
    <row r="8" spans="1:6" s="20" customFormat="1" ht="15" customHeight="1" x14ac:dyDescent="0.25">
      <c r="A8" s="45" t="s">
        <v>10</v>
      </c>
      <c r="B8" s="17"/>
      <c r="C8" s="17"/>
      <c r="D8" s="18"/>
      <c r="E8" s="19">
        <f>SUM(E9:E10)</f>
        <v>0</v>
      </c>
      <c r="F8" s="54"/>
    </row>
    <row r="9" spans="1:6" s="20" customFormat="1" ht="15" customHeight="1" x14ac:dyDescent="0.25">
      <c r="A9" s="9" t="s">
        <v>15</v>
      </c>
      <c r="B9" s="2"/>
      <c r="C9" s="21"/>
      <c r="D9" s="22"/>
      <c r="E9" s="23">
        <f>C9*D9</f>
        <v>0</v>
      </c>
      <c r="F9" s="55" t="s">
        <v>62</v>
      </c>
    </row>
    <row r="10" spans="1:6" s="20" customFormat="1" ht="15" customHeight="1" x14ac:dyDescent="0.25">
      <c r="A10" s="9"/>
      <c r="B10" s="2"/>
      <c r="C10" s="21"/>
      <c r="D10" s="22"/>
      <c r="E10" s="23"/>
      <c r="F10" s="54"/>
    </row>
    <row r="11" spans="1:6" ht="15" customHeight="1" x14ac:dyDescent="0.25">
      <c r="A11" s="45" t="s">
        <v>8</v>
      </c>
      <c r="B11" s="17"/>
      <c r="C11" s="17"/>
      <c r="D11" s="18"/>
      <c r="E11" s="19">
        <f>SUM(E12:E17)</f>
        <v>0</v>
      </c>
    </row>
    <row r="12" spans="1:6" ht="27.75" customHeight="1" x14ac:dyDescent="0.25">
      <c r="A12" s="46" t="s">
        <v>18</v>
      </c>
      <c r="B12" s="17" t="s">
        <v>7</v>
      </c>
      <c r="C12" s="17">
        <v>0</v>
      </c>
      <c r="D12" s="18">
        <v>70</v>
      </c>
      <c r="E12" s="24">
        <f t="shared" ref="E12:E16" si="0">D12*C12</f>
        <v>0</v>
      </c>
      <c r="F12" s="59" t="s">
        <v>16</v>
      </c>
    </row>
    <row r="13" spans="1:6" ht="15" customHeight="1" x14ac:dyDescent="0.25">
      <c r="A13" s="47" t="s">
        <v>19</v>
      </c>
      <c r="B13" s="1" t="s">
        <v>9</v>
      </c>
      <c r="C13" s="1">
        <v>0</v>
      </c>
      <c r="D13" s="25">
        <v>5</v>
      </c>
      <c r="E13" s="24">
        <f>C13*D13</f>
        <v>0</v>
      </c>
      <c r="F13" s="90" t="s">
        <v>17</v>
      </c>
    </row>
    <row r="14" spans="1:6" ht="15" customHeight="1" x14ac:dyDescent="0.25">
      <c r="A14" s="47" t="s">
        <v>20</v>
      </c>
      <c r="B14" s="1" t="s">
        <v>9</v>
      </c>
      <c r="C14" s="8">
        <f>C3</f>
        <v>0</v>
      </c>
      <c r="D14" s="25">
        <v>3</v>
      </c>
      <c r="E14" s="24">
        <f t="shared" ref="E14" si="1">D14*C14</f>
        <v>0</v>
      </c>
      <c r="F14" s="90"/>
    </row>
    <row r="15" spans="1:6" ht="15" customHeight="1" x14ac:dyDescent="0.25">
      <c r="A15" s="47" t="s">
        <v>61</v>
      </c>
      <c r="B15" s="1" t="s">
        <v>9</v>
      </c>
      <c r="C15" s="8">
        <f>C3</f>
        <v>0</v>
      </c>
      <c r="D15" s="25">
        <v>70</v>
      </c>
      <c r="E15" s="24">
        <f>C15*D15</f>
        <v>0</v>
      </c>
      <c r="F15" s="90"/>
    </row>
    <row r="16" spans="1:6" ht="30" customHeight="1" x14ac:dyDescent="0.25">
      <c r="A16" s="46" t="s">
        <v>14</v>
      </c>
      <c r="B16" s="17"/>
      <c r="C16" s="2"/>
      <c r="D16" s="18"/>
      <c r="E16" s="24">
        <f t="shared" si="0"/>
        <v>0</v>
      </c>
    </row>
    <row r="17" spans="1:6" s="20" customFormat="1" ht="15" customHeight="1" x14ac:dyDescent="0.25">
      <c r="A17" s="47" t="s">
        <v>46</v>
      </c>
      <c r="B17" s="1"/>
      <c r="C17" s="1"/>
      <c r="D17" s="25"/>
      <c r="E17" s="24"/>
      <c r="F17" s="54"/>
    </row>
    <row r="18" spans="1:6" s="20" customFormat="1" ht="15" customHeight="1" x14ac:dyDescent="0.25">
      <c r="A18" s="47"/>
      <c r="B18" s="1"/>
      <c r="C18" s="1"/>
      <c r="D18" s="25"/>
      <c r="E18" s="24"/>
      <c r="F18" s="54"/>
    </row>
    <row r="19" spans="1:6" ht="15" customHeight="1" x14ac:dyDescent="0.25">
      <c r="A19" s="44" t="s">
        <v>12</v>
      </c>
      <c r="B19" s="14"/>
      <c r="C19" s="15"/>
      <c r="D19" s="16"/>
      <c r="E19" s="16">
        <v>0</v>
      </c>
    </row>
    <row r="20" spans="1:6" ht="15" customHeight="1" x14ac:dyDescent="0.25">
      <c r="A20" s="9" t="s">
        <v>21</v>
      </c>
      <c r="B20" s="17" t="s">
        <v>7</v>
      </c>
      <c r="C20" s="17">
        <v>0</v>
      </c>
      <c r="D20" s="18">
        <v>0</v>
      </c>
      <c r="E20" s="24">
        <f t="shared" ref="E20" si="2">D20*C20</f>
        <v>0</v>
      </c>
    </row>
    <row r="21" spans="1:6" ht="15" customHeight="1" x14ac:dyDescent="0.25">
      <c r="A21" s="9"/>
      <c r="B21" s="2"/>
      <c r="C21" s="10"/>
      <c r="D21" s="26"/>
      <c r="E21" s="27"/>
    </row>
    <row r="22" spans="1:6" ht="15" customHeight="1" x14ac:dyDescent="0.25">
      <c r="A22" s="44" t="s">
        <v>47</v>
      </c>
      <c r="B22" s="14"/>
      <c r="C22" s="15"/>
      <c r="D22" s="16"/>
      <c r="E22" s="16">
        <v>0</v>
      </c>
    </row>
    <row r="23" spans="1:6" ht="36" x14ac:dyDescent="0.25">
      <c r="A23" s="9" t="s">
        <v>51</v>
      </c>
      <c r="B23" s="17" t="s">
        <v>7</v>
      </c>
      <c r="C23" s="17">
        <v>0</v>
      </c>
      <c r="D23" s="18">
        <v>0</v>
      </c>
      <c r="E23" s="24">
        <f t="shared" ref="E23" si="3">D23*C23</f>
        <v>0</v>
      </c>
      <c r="F23" s="56" t="s">
        <v>52</v>
      </c>
    </row>
    <row r="24" spans="1:6" x14ac:dyDescent="0.25">
      <c r="A24" s="9" t="s">
        <v>63</v>
      </c>
      <c r="B24" s="17"/>
      <c r="C24" s="17"/>
      <c r="D24" s="18"/>
      <c r="E24" s="24"/>
      <c r="F24" s="56"/>
    </row>
    <row r="25" spans="1:6" ht="15" customHeight="1" x14ac:dyDescent="0.25">
      <c r="A25" s="9"/>
      <c r="B25" s="17"/>
      <c r="C25" s="17"/>
      <c r="D25" s="18"/>
      <c r="E25" s="24"/>
    </row>
    <row r="26" spans="1:6" ht="15" customHeight="1" x14ac:dyDescent="0.25">
      <c r="A26" s="44" t="s">
        <v>48</v>
      </c>
      <c r="B26" s="14"/>
      <c r="C26" s="15"/>
      <c r="D26" s="16"/>
      <c r="E26" s="16">
        <f>E27+E28</f>
        <v>0</v>
      </c>
    </row>
    <row r="27" spans="1:6" ht="15" customHeight="1" x14ac:dyDescent="0.25">
      <c r="A27" s="46" t="s">
        <v>44</v>
      </c>
      <c r="B27" s="6" t="s">
        <v>11</v>
      </c>
      <c r="C27" s="91">
        <v>20</v>
      </c>
      <c r="D27" s="28">
        <f>E8</f>
        <v>0</v>
      </c>
      <c r="E27" s="24">
        <f>D27*C27%</f>
        <v>0</v>
      </c>
    </row>
    <row r="28" spans="1:6" ht="15" customHeight="1" x14ac:dyDescent="0.25">
      <c r="A28" s="46" t="s">
        <v>45</v>
      </c>
      <c r="B28" s="6" t="s">
        <v>11</v>
      </c>
      <c r="C28" s="91">
        <v>80</v>
      </c>
      <c r="D28" s="28">
        <f>-E19</f>
        <v>0</v>
      </c>
      <c r="E28" s="24">
        <f>D28*C28%</f>
        <v>0</v>
      </c>
    </row>
    <row r="29" spans="1:6" ht="15" customHeight="1" x14ac:dyDescent="0.25">
      <c r="A29" s="46"/>
      <c r="B29" s="6"/>
      <c r="C29" s="7"/>
      <c r="D29" s="5"/>
      <c r="E29" s="24"/>
    </row>
    <row r="30" spans="1:6" s="20" customFormat="1" ht="15" customHeight="1" x14ac:dyDescent="0.25">
      <c r="A30" s="48" t="s">
        <v>49</v>
      </c>
      <c r="B30" s="29"/>
      <c r="C30" s="30"/>
      <c r="D30" s="31"/>
      <c r="E30" s="32">
        <f>E31+E34+E36</f>
        <v>0</v>
      </c>
      <c r="F30" s="54"/>
    </row>
    <row r="31" spans="1:6" s="20" customFormat="1" ht="19.5" customHeight="1" x14ac:dyDescent="0.25">
      <c r="A31" s="46" t="s">
        <v>66</v>
      </c>
      <c r="B31" s="2"/>
      <c r="C31" s="33"/>
      <c r="D31" s="34"/>
      <c r="E31" s="35">
        <v>0</v>
      </c>
      <c r="F31" s="89" t="s">
        <v>68</v>
      </c>
    </row>
    <row r="32" spans="1:6" s="20" customFormat="1" ht="15" customHeight="1" x14ac:dyDescent="0.25">
      <c r="A32" s="49" t="s">
        <v>67</v>
      </c>
      <c r="B32" s="2"/>
      <c r="C32" s="3"/>
      <c r="D32" s="4"/>
      <c r="E32" s="24"/>
      <c r="F32" s="89"/>
    </row>
    <row r="33" spans="1:6" s="20" customFormat="1" ht="15" customHeight="1" x14ac:dyDescent="0.25">
      <c r="A33" s="49" t="s">
        <v>72</v>
      </c>
      <c r="B33" s="2"/>
      <c r="C33" s="3"/>
      <c r="D33" s="4"/>
      <c r="E33" s="24"/>
      <c r="F33" s="88"/>
    </row>
    <row r="34" spans="1:6" s="20" customFormat="1" ht="15" customHeight="1" x14ac:dyDescent="0.25">
      <c r="A34" s="46" t="s">
        <v>64</v>
      </c>
      <c r="B34" s="36"/>
      <c r="C34" s="21"/>
      <c r="D34" s="34"/>
      <c r="E34" s="34">
        <v>0</v>
      </c>
      <c r="F34" s="56"/>
    </row>
    <row r="35" spans="1:6" s="20" customFormat="1" ht="15" customHeight="1" x14ac:dyDescent="0.25">
      <c r="A35" s="46" t="s">
        <v>65</v>
      </c>
      <c r="B35" s="36"/>
      <c r="C35" s="21"/>
      <c r="D35" s="34"/>
      <c r="E35" s="34"/>
      <c r="F35" s="56"/>
    </row>
    <row r="36" spans="1:6" s="20" customFormat="1" ht="15" customHeight="1" x14ac:dyDescent="0.25">
      <c r="A36" s="46" t="s">
        <v>70</v>
      </c>
      <c r="B36" s="2" t="s">
        <v>22</v>
      </c>
      <c r="C36" s="21">
        <v>0</v>
      </c>
      <c r="D36" s="34">
        <v>95</v>
      </c>
      <c r="E36" s="34">
        <f>C36*D36</f>
        <v>0</v>
      </c>
      <c r="F36" s="56" t="s">
        <v>71</v>
      </c>
    </row>
    <row r="37" spans="1:6" s="20" customFormat="1" ht="15" customHeight="1" x14ac:dyDescent="0.25">
      <c r="A37" s="46" t="s">
        <v>69</v>
      </c>
      <c r="B37" s="2"/>
      <c r="C37" s="21"/>
      <c r="D37" s="34"/>
      <c r="E37" s="34"/>
      <c r="F37" s="56"/>
    </row>
    <row r="38" spans="1:6" s="20" customFormat="1" ht="15" customHeight="1" x14ac:dyDescent="0.25">
      <c r="A38" s="49"/>
      <c r="B38" s="2"/>
      <c r="C38" s="3"/>
      <c r="D38" s="4"/>
      <c r="E38" s="24"/>
      <c r="F38" s="56"/>
    </row>
    <row r="39" spans="1:6" s="20" customFormat="1" ht="15" customHeight="1" x14ac:dyDescent="0.25">
      <c r="A39" s="48" t="s">
        <v>50</v>
      </c>
      <c r="B39" s="29"/>
      <c r="C39" s="30"/>
      <c r="D39" s="31"/>
      <c r="E39" s="32">
        <f>E40</f>
        <v>0</v>
      </c>
      <c r="F39" s="54"/>
    </row>
    <row r="40" spans="1:6" s="20" customFormat="1" ht="30" customHeight="1" x14ac:dyDescent="0.25">
      <c r="A40" s="49" t="s">
        <v>23</v>
      </c>
      <c r="B40" s="2"/>
      <c r="C40" s="3"/>
      <c r="D40" s="4">
        <v>0</v>
      </c>
      <c r="E40" s="24">
        <f>D40</f>
        <v>0</v>
      </c>
      <c r="F40" s="92" t="s">
        <v>73</v>
      </c>
    </row>
    <row r="41" spans="1:6" s="20" customFormat="1" ht="15" customHeight="1" x14ac:dyDescent="0.25">
      <c r="A41" s="45"/>
      <c r="B41" s="36"/>
      <c r="C41" s="21"/>
      <c r="D41" s="34"/>
      <c r="E41" s="34"/>
      <c r="F41" s="49"/>
    </row>
    <row r="42" spans="1:6" s="20" customFormat="1" ht="15" customHeight="1" x14ac:dyDescent="0.25">
      <c r="A42" s="48" t="s">
        <v>56</v>
      </c>
      <c r="B42" s="29"/>
      <c r="C42" s="30"/>
      <c r="D42" s="31"/>
      <c r="E42" s="32">
        <f>E43</f>
        <v>0</v>
      </c>
      <c r="F42" s="54"/>
    </row>
    <row r="43" spans="1:6" s="20" customFormat="1" ht="15" customHeight="1" x14ac:dyDescent="0.25">
      <c r="A43" s="49" t="s">
        <v>24</v>
      </c>
      <c r="B43" s="2" t="s">
        <v>9</v>
      </c>
      <c r="C43" s="21">
        <v>0</v>
      </c>
      <c r="D43" s="34">
        <v>350</v>
      </c>
      <c r="E43" s="24">
        <f t="shared" ref="E43" si="4">D43*C43</f>
        <v>0</v>
      </c>
      <c r="F43" s="55" t="s">
        <v>74</v>
      </c>
    </row>
    <row r="44" spans="1:6" s="20" customFormat="1" ht="15" customHeight="1" x14ac:dyDescent="0.25">
      <c r="A44" s="49"/>
      <c r="B44" s="2"/>
      <c r="C44" s="21"/>
      <c r="D44" s="34"/>
      <c r="E44" s="24"/>
      <c r="F44" s="54"/>
    </row>
    <row r="45" spans="1:6" s="20" customFormat="1" ht="15" customHeight="1" x14ac:dyDescent="0.25">
      <c r="A45" s="48" t="s">
        <v>57</v>
      </c>
      <c r="B45" s="29"/>
      <c r="C45" s="30"/>
      <c r="D45" s="31"/>
      <c r="E45" s="32">
        <f>E46</f>
        <v>0</v>
      </c>
      <c r="F45" s="54"/>
    </row>
    <row r="46" spans="1:6" s="20" customFormat="1" ht="15" customHeight="1" x14ac:dyDescent="0.25">
      <c r="A46" s="49" t="s">
        <v>59</v>
      </c>
      <c r="B46" s="2" t="s">
        <v>11</v>
      </c>
      <c r="C46" s="21">
        <v>15</v>
      </c>
      <c r="D46" s="34">
        <v>0</v>
      </c>
      <c r="E46" s="24">
        <f t="shared" ref="E46" si="5">D46*C46</f>
        <v>0</v>
      </c>
      <c r="F46" s="55" t="s">
        <v>75</v>
      </c>
    </row>
    <row r="47" spans="1:6" ht="15" customHeight="1" x14ac:dyDescent="0.25">
      <c r="A47" s="37" t="s">
        <v>5</v>
      </c>
      <c r="B47" s="38"/>
      <c r="C47" s="39"/>
      <c r="D47" s="40"/>
      <c r="E47" s="41">
        <f>E7+E19+E26+E30+E39+E42</f>
        <v>0</v>
      </c>
    </row>
    <row r="48" spans="1:6" ht="15" customHeight="1" x14ac:dyDescent="0.25">
      <c r="A48" s="50"/>
      <c r="E48" s="43"/>
    </row>
    <row r="49" spans="1:5" ht="15" customHeight="1" x14ac:dyDescent="0.25">
      <c r="A49" s="80" t="s">
        <v>53</v>
      </c>
      <c r="B49" s="80"/>
      <c r="C49" s="80"/>
      <c r="D49" s="80"/>
      <c r="E49" s="80"/>
    </row>
    <row r="50" spans="1:5" ht="15" customHeight="1" x14ac:dyDescent="0.25"/>
    <row r="51" spans="1:5" ht="15" customHeight="1" x14ac:dyDescent="0.25">
      <c r="B51" s="76"/>
      <c r="C51" s="76"/>
      <c r="D51" s="76"/>
      <c r="E51" s="76"/>
    </row>
    <row r="52" spans="1:5" ht="15" customHeight="1" x14ac:dyDescent="0.25">
      <c r="A52" s="57" t="s">
        <v>26</v>
      </c>
      <c r="B52" s="81" t="s">
        <v>27</v>
      </c>
      <c r="C52" s="81"/>
      <c r="D52" s="81"/>
      <c r="E52" s="81"/>
    </row>
    <row r="53" spans="1:5" ht="15" x14ac:dyDescent="0.25">
      <c r="A53" s="58" t="s">
        <v>33</v>
      </c>
      <c r="B53" s="82" t="s">
        <v>32</v>
      </c>
      <c r="C53" s="82"/>
      <c r="D53" s="82"/>
      <c r="E53" s="82"/>
    </row>
    <row r="54" spans="1:5" ht="15" x14ac:dyDescent="0.25">
      <c r="A54" s="57" t="s">
        <v>28</v>
      </c>
      <c r="B54" s="81" t="s">
        <v>29</v>
      </c>
      <c r="C54" s="81"/>
      <c r="D54" s="81"/>
      <c r="E54" s="81"/>
    </row>
  </sheetData>
  <mergeCells count="13">
    <mergeCell ref="F13:F15"/>
    <mergeCell ref="F31:F32"/>
    <mergeCell ref="B52:E52"/>
    <mergeCell ref="B53:E53"/>
    <mergeCell ref="B54:E54"/>
    <mergeCell ref="A2:E2"/>
    <mergeCell ref="A3:E3"/>
    <mergeCell ref="D5:E5"/>
    <mergeCell ref="A1:E1"/>
    <mergeCell ref="A5:A6"/>
    <mergeCell ref="B5:B6"/>
    <mergeCell ref="C5:C6"/>
    <mergeCell ref="A49:E49"/>
  </mergeCells>
  <pageMargins left="0.39370078740157483" right="7.874015748031496E-2" top="0.39370078740157483" bottom="0.19685039370078741" header="0.11811023622047245" footer="0.11811023622047245"/>
  <pageSetup paperSize="9" scale="8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showGridLines="0" topLeftCell="A7" workbookViewId="0">
      <selection activeCell="F16" sqref="F16"/>
    </sheetView>
  </sheetViews>
  <sheetFormatPr defaultRowHeight="15" x14ac:dyDescent="0.25"/>
  <cols>
    <col min="1" max="1" width="30.5703125" customWidth="1"/>
    <col min="2" max="2" width="15.85546875" bestFit="1" customWidth="1"/>
    <col min="3" max="3" width="30.42578125" customWidth="1"/>
  </cols>
  <sheetData>
    <row r="4" spans="1:3" ht="55.5" customHeight="1" x14ac:dyDescent="0.25">
      <c r="A4" s="85" t="s">
        <v>54</v>
      </c>
      <c r="B4" s="85"/>
      <c r="C4" s="85"/>
    </row>
    <row r="5" spans="1:3" x14ac:dyDescent="0.25">
      <c r="A5" s="86" t="s">
        <v>34</v>
      </c>
      <c r="B5" s="86"/>
      <c r="C5" s="86"/>
    </row>
    <row r="6" spans="1:3" x14ac:dyDescent="0.25">
      <c r="A6" s="87" t="s">
        <v>55</v>
      </c>
      <c r="B6" s="87"/>
      <c r="C6" s="87"/>
    </row>
    <row r="8" spans="1:3" ht="16.5" x14ac:dyDescent="0.3">
      <c r="A8" s="66" t="s">
        <v>35</v>
      </c>
      <c r="B8" s="66" t="s">
        <v>60</v>
      </c>
      <c r="C8" s="66" t="s">
        <v>5</v>
      </c>
    </row>
    <row r="9" spans="1:3" ht="16.5" x14ac:dyDescent="0.3">
      <c r="A9" s="67" t="s">
        <v>36</v>
      </c>
      <c r="B9" s="68">
        <f>'FAPESE DESPESAS PREVISTAS'!E8</f>
        <v>0</v>
      </c>
      <c r="C9" s="69">
        <f t="shared" ref="C9:C16" si="0">SUM(B9:B9)</f>
        <v>0</v>
      </c>
    </row>
    <row r="10" spans="1:3" ht="16.5" x14ac:dyDescent="0.3">
      <c r="A10" s="67" t="s">
        <v>37</v>
      </c>
      <c r="B10" s="68">
        <f>'FAPESE DESPESAS PREVISTAS'!E11</f>
        <v>0</v>
      </c>
      <c r="C10" s="69">
        <f t="shared" si="0"/>
        <v>0</v>
      </c>
    </row>
    <row r="11" spans="1:3" ht="16.5" x14ac:dyDescent="0.3">
      <c r="A11" s="67" t="s">
        <v>38</v>
      </c>
      <c r="B11" s="68">
        <f>'FAPESE DESPESAS PREVISTAS'!E26</f>
        <v>0</v>
      </c>
      <c r="C11" s="70">
        <f t="shared" si="0"/>
        <v>0</v>
      </c>
    </row>
    <row r="12" spans="1:3" ht="16.5" x14ac:dyDescent="0.3">
      <c r="A12" s="67" t="s">
        <v>39</v>
      </c>
      <c r="B12" s="71">
        <f>'FAPESE DESPESAS PREVISTAS'!E22</f>
        <v>0</v>
      </c>
      <c r="C12" s="70">
        <f t="shared" si="0"/>
        <v>0</v>
      </c>
    </row>
    <row r="13" spans="1:3" ht="16.5" x14ac:dyDescent="0.3">
      <c r="A13" s="67" t="s">
        <v>40</v>
      </c>
      <c r="B13" s="71">
        <f>'FAPESE DESPESAS PREVISTAS'!E30</f>
        <v>0</v>
      </c>
      <c r="C13" s="70">
        <f t="shared" si="0"/>
        <v>0</v>
      </c>
    </row>
    <row r="14" spans="1:3" ht="16.5" x14ac:dyDescent="0.3">
      <c r="A14" s="67" t="s">
        <v>41</v>
      </c>
      <c r="B14" s="68">
        <f>'FAPESE DESPESAS PREVISTAS'!E39</f>
        <v>0</v>
      </c>
      <c r="C14" s="70">
        <f t="shared" si="0"/>
        <v>0</v>
      </c>
    </row>
    <row r="15" spans="1:3" ht="16.5" x14ac:dyDescent="0.3">
      <c r="A15" s="67" t="s">
        <v>42</v>
      </c>
      <c r="B15" s="68">
        <f>'FAPESE DESPESAS PREVISTAS'!E42</f>
        <v>0</v>
      </c>
      <c r="C15" s="69">
        <f t="shared" si="0"/>
        <v>0</v>
      </c>
    </row>
    <row r="16" spans="1:3" ht="16.5" x14ac:dyDescent="0.3">
      <c r="A16" s="67" t="s">
        <v>58</v>
      </c>
      <c r="B16" s="68">
        <f>'FAPESE DESPESAS PREVISTAS'!E45</f>
        <v>0</v>
      </c>
      <c r="C16" s="69">
        <f t="shared" si="0"/>
        <v>0</v>
      </c>
    </row>
    <row r="17" spans="1:5" ht="16.5" x14ac:dyDescent="0.3">
      <c r="A17" s="72" t="s">
        <v>43</v>
      </c>
      <c r="B17" s="73">
        <f>SUM(B9:B16)</f>
        <v>0</v>
      </c>
      <c r="C17" s="74">
        <f>SUM(C9:C16)</f>
        <v>0</v>
      </c>
    </row>
    <row r="20" spans="1:5" x14ac:dyDescent="0.25">
      <c r="A20" s="77" t="s">
        <v>53</v>
      </c>
      <c r="B20" s="77"/>
      <c r="C20" s="77"/>
      <c r="D20" s="75"/>
      <c r="E20" s="75"/>
    </row>
    <row r="21" spans="1:5" x14ac:dyDescent="0.25">
      <c r="A21" s="51"/>
      <c r="B21" s="65"/>
      <c r="C21" s="65"/>
      <c r="D21" s="65"/>
      <c r="E21" s="65"/>
    </row>
    <row r="22" spans="1:5" x14ac:dyDescent="0.25">
      <c r="A22" s="63" t="s">
        <v>26</v>
      </c>
      <c r="B22" s="81" t="s">
        <v>27</v>
      </c>
      <c r="C22" s="81"/>
      <c r="D22" s="81"/>
      <c r="E22" s="81"/>
    </row>
    <row r="23" spans="1:5" x14ac:dyDescent="0.25">
      <c r="A23" s="64" t="s">
        <v>33</v>
      </c>
      <c r="B23" s="82" t="s">
        <v>32</v>
      </c>
      <c r="C23" s="82"/>
      <c r="D23" s="82"/>
      <c r="E23" s="82"/>
    </row>
    <row r="24" spans="1:5" x14ac:dyDescent="0.25">
      <c r="A24" s="63" t="s">
        <v>28</v>
      </c>
      <c r="B24" s="81" t="s">
        <v>29</v>
      </c>
      <c r="C24" s="81"/>
      <c r="D24" s="81"/>
      <c r="E24" s="81"/>
    </row>
  </sheetData>
  <mergeCells count="7">
    <mergeCell ref="B24:E24"/>
    <mergeCell ref="A20:C20"/>
    <mergeCell ref="A4:C4"/>
    <mergeCell ref="A5:C5"/>
    <mergeCell ref="A6:C6"/>
    <mergeCell ref="B22:E22"/>
    <mergeCell ref="B23:E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FAPESE DESPESAS PREVISTAS</vt:lpstr>
      <vt:lpstr>Cronograma de Desembolso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Getec</dc:creator>
  <cp:lastModifiedBy>Kathyanne Rodrigues</cp:lastModifiedBy>
  <cp:lastPrinted>2022-08-18T14:16:56Z</cp:lastPrinted>
  <dcterms:created xsi:type="dcterms:W3CDTF">2015-11-26T11:52:47Z</dcterms:created>
  <dcterms:modified xsi:type="dcterms:W3CDTF">2026-02-03T10:45:31Z</dcterms:modified>
</cp:coreProperties>
</file>